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205" windowHeight="8010"/>
  </bookViews>
  <sheets>
    <sheet name="Martingale" sheetId="1" r:id="rId1"/>
  </sheets>
  <calcPr calcId="145621"/>
</workbook>
</file>

<file path=xl/calcChain.xml><?xml version="1.0" encoding="utf-8"?>
<calcChain xmlns="http://schemas.openxmlformats.org/spreadsheetml/2006/main">
  <c r="D8" i="1" l="1"/>
  <c r="F8" i="1" s="1"/>
  <c r="E5" i="1"/>
  <c r="D9" i="1"/>
  <c r="F9" i="1" s="1"/>
  <c r="E9" i="1"/>
  <c r="D10" i="1"/>
  <c r="F10" i="1"/>
  <c r="E10" i="1"/>
  <c r="E8" i="1" l="1"/>
  <c r="D6" i="1"/>
  <c r="F5" i="1"/>
  <c r="F6" i="1" l="1"/>
  <c r="E6" i="1"/>
  <c r="D7" i="1" l="1"/>
  <c r="F7" i="1" l="1"/>
  <c r="E7" i="1"/>
  <c r="D11" i="1" l="1"/>
  <c r="E11" i="1" s="1"/>
  <c r="F11" i="1" s="1"/>
  <c r="C16" i="1"/>
  <c r="C17" i="1"/>
  <c r="C18" i="1" s="1"/>
</calcChain>
</file>

<file path=xl/sharedStrings.xml><?xml version="1.0" encoding="utf-8"?>
<sst xmlns="http://schemas.openxmlformats.org/spreadsheetml/2006/main" count="25" uniqueCount="25">
  <si>
    <t>http://www.punterslounge.com/forum/f19/perfect-martingale-system-111514</t>
  </si>
  <si>
    <t>The Perfect Martingale System</t>
  </si>
  <si>
    <t>Market</t>
  </si>
  <si>
    <t>Lay odds</t>
  </si>
  <si>
    <t>Stake</t>
  </si>
  <si>
    <t>Liability</t>
  </si>
  <si>
    <t>Over 1.5</t>
  </si>
  <si>
    <t>Over 2.5</t>
  </si>
  <si>
    <t>Over 3.5</t>
  </si>
  <si>
    <t>Over 4.5</t>
  </si>
  <si>
    <t>Over 5.5</t>
  </si>
  <si>
    <t>Over 6.5</t>
  </si>
  <si>
    <t>Correct Score</t>
  </si>
  <si>
    <t>Total goals in the match</t>
  </si>
  <si>
    <t>Correct Score won? (Y/N)</t>
  </si>
  <si>
    <t>Profit / Loss, %</t>
  </si>
  <si>
    <t>Profit / Loss</t>
  </si>
  <si>
    <t>SUMMARY</t>
  </si>
  <si>
    <t>TOTAL LIABILITY</t>
  </si>
  <si>
    <t>TOTAL PROFIT / LOSS</t>
  </si>
  <si>
    <t>Commission level, %</t>
  </si>
  <si>
    <t>RESULT</t>
  </si>
  <si>
    <t>N</t>
  </si>
  <si>
    <r>
      <rPr>
        <b/>
        <sz val="11"/>
        <color indexed="30"/>
        <rFont val="Palatino Linotype"/>
        <family val="1"/>
      </rPr>
      <t>Instructions</t>
    </r>
    <r>
      <rPr>
        <sz val="11"/>
        <color indexed="30"/>
        <rFont val="Palatino Linotype"/>
        <family val="2"/>
        <charset val="238"/>
      </rPr>
      <t xml:space="preserve">
Enter data in yellow fields only.
Stakes for next lay bet will be calculated on the basis of total previous liability and initial stake.
Stake for Correct Score bet will be calculated on the basis of total previous liabilities.
Worksheet is protected to avoid unintentional change, but not password protected; if you need to modify it, just unprotect it.</t>
    </r>
  </si>
  <si>
    <t>Important note: Martingale is dangerous staking strategy that can quickly drain off your bank. Purpose of this spreadsheet is not to promote Martingale strategy, but only to provide calculation means. Please think twice before using Martingale, and if you are determined to use it, then use it carefully!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</si>
</sst>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Palatino Linotype"/>
      <family val="2"/>
      <charset val="238"/>
    </font>
    <font>
      <sz val="11"/>
      <color indexed="30"/>
      <name val="Palatino Linotype"/>
      <family val="2"/>
      <charset val="238"/>
    </font>
    <font>
      <b/>
      <sz val="11"/>
      <color indexed="30"/>
      <name val="Palatino Linotype"/>
      <family val="1"/>
    </font>
    <font>
      <sz val="11"/>
      <color theme="1" tint="-0.249977111117893"/>
      <name val="Palatino Linotype"/>
      <family val="2"/>
      <charset val="238"/>
    </font>
    <font>
      <b/>
      <sz val="11"/>
      <color theme="1" tint="-0.249977111117893"/>
      <name val="Palatino Linotype"/>
      <family val="1"/>
    </font>
    <font>
      <b/>
      <sz val="12"/>
      <color theme="1" tint="-0.249977111117893"/>
      <name val="Palatino Linotype"/>
      <family val="1"/>
    </font>
    <font>
      <sz val="8"/>
      <color theme="1" tint="-0.249977111117893"/>
      <name val="Palatino Linotype"/>
      <family val="2"/>
      <charset val="238"/>
    </font>
    <font>
      <sz val="11"/>
      <color theme="1" tint="-0.249977111117893"/>
      <name val="Palatino Linotype"/>
      <family val="1"/>
    </font>
    <font>
      <b/>
      <sz val="11"/>
      <color rgb="FFFF0000"/>
      <name val="Palatino Linotype"/>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rgb="FFFF0000"/>
      </left>
      <right style="thin">
        <color rgb="FFFF0000"/>
      </right>
      <top/>
      <bottom style="double">
        <color rgb="FFFF0000"/>
      </bottom>
      <diagonal/>
    </border>
    <border>
      <left style="thin">
        <color rgb="FFFF0000"/>
      </left>
      <right style="double">
        <color rgb="FFFF0000"/>
      </right>
      <top/>
      <bottom style="double">
        <color rgb="FFFF0000"/>
      </bottom>
      <diagonal/>
    </border>
    <border>
      <left style="thin">
        <color rgb="FFFF0000"/>
      </left>
      <right style="thin">
        <color rgb="FFFF0000"/>
      </right>
      <top style="double">
        <color rgb="FFFF0000"/>
      </top>
      <bottom style="dotted">
        <color rgb="FFFF0000"/>
      </bottom>
      <diagonal/>
    </border>
    <border>
      <left style="thin">
        <color rgb="FFFF0000"/>
      </left>
      <right style="double">
        <color rgb="FFFF0000"/>
      </right>
      <top style="double">
        <color rgb="FFFF0000"/>
      </top>
      <bottom style="dotted">
        <color rgb="FFFF0000"/>
      </bottom>
      <diagonal/>
    </border>
    <border>
      <left style="double">
        <color rgb="FFFF0000"/>
      </left>
      <right style="thin">
        <color rgb="FFFF0000"/>
      </right>
      <top style="dotted">
        <color rgb="FFFF0000"/>
      </top>
      <bottom style="dotted">
        <color rgb="FFFF0000"/>
      </bottom>
      <diagonal/>
    </border>
    <border>
      <left style="thin">
        <color rgb="FFFF0000"/>
      </left>
      <right style="thin">
        <color rgb="FFFF0000"/>
      </right>
      <top style="dotted">
        <color rgb="FFFF0000"/>
      </top>
      <bottom style="dotted">
        <color rgb="FFFF0000"/>
      </bottom>
      <diagonal/>
    </border>
    <border>
      <left style="thin">
        <color rgb="FFFF0000"/>
      </left>
      <right style="double">
        <color rgb="FFFF0000"/>
      </right>
      <top style="dotted">
        <color rgb="FFFF0000"/>
      </top>
      <bottom style="dotted">
        <color rgb="FFFF0000"/>
      </bottom>
      <diagonal/>
    </border>
    <border>
      <left style="double">
        <color rgb="FFFF0000"/>
      </left>
      <right style="thin">
        <color rgb="FFFF0000"/>
      </right>
      <top style="dotted">
        <color rgb="FFFF0000"/>
      </top>
      <bottom style="double">
        <color rgb="FFFF0000"/>
      </bottom>
      <diagonal/>
    </border>
    <border>
      <left style="thin">
        <color rgb="FFFF0000"/>
      </left>
      <right style="thin">
        <color rgb="FFFF0000"/>
      </right>
      <top style="dotted">
        <color rgb="FFFF0000"/>
      </top>
      <bottom style="double">
        <color rgb="FFFF0000"/>
      </bottom>
      <diagonal/>
    </border>
    <border>
      <left style="thin">
        <color rgb="FFFF0000"/>
      </left>
      <right style="double">
        <color rgb="FFFF0000"/>
      </right>
      <top style="dotted">
        <color rgb="FFFF0000"/>
      </top>
      <bottom style="double">
        <color rgb="FFFF0000"/>
      </bottom>
      <diagonal/>
    </border>
    <border>
      <left style="double">
        <color rgb="FFFF0000"/>
      </left>
      <right style="double">
        <color rgb="FFFF0000"/>
      </right>
      <top style="double">
        <color rgb="FFFF0000"/>
      </top>
      <bottom style="dotted">
        <color rgb="FFFF0000"/>
      </bottom>
      <diagonal/>
    </border>
    <border>
      <left style="double">
        <color rgb="FFFF0000"/>
      </left>
      <right style="double">
        <color rgb="FFFF0000"/>
      </right>
      <top style="dotted">
        <color rgb="FFFF0000"/>
      </top>
      <bottom style="dotted">
        <color rgb="FFFF0000"/>
      </bottom>
      <diagonal/>
    </border>
    <border>
      <left style="double">
        <color rgb="FFFF0000"/>
      </left>
      <right style="double">
        <color rgb="FFFF0000"/>
      </right>
      <top style="dotted">
        <color rgb="FFFF0000"/>
      </top>
      <bottom style="double">
        <color rgb="FFFF0000"/>
      </bottom>
      <diagonal/>
    </border>
    <border>
      <left style="double">
        <color rgb="FFFF0000"/>
      </left>
      <right style="double">
        <color rgb="FFFF0000"/>
      </right>
      <top/>
      <bottom style="double">
        <color rgb="FFFF0000"/>
      </bottom>
      <diagonal/>
    </border>
    <border>
      <left style="double">
        <color rgb="FFFF0000"/>
      </left>
      <right style="thin">
        <color rgb="FFFF0000"/>
      </right>
      <top/>
      <bottom style="dotted">
        <color rgb="FFFF0000"/>
      </bottom>
      <diagonal/>
    </border>
    <border>
      <left style="double">
        <color rgb="FFFF0000"/>
      </left>
      <right style="double">
        <color rgb="FFFF0000"/>
      </right>
      <top style="double">
        <color rgb="FFFF0000"/>
      </top>
      <bottom style="double">
        <color rgb="FFFF0000"/>
      </bottom>
      <diagonal/>
    </border>
    <border>
      <left/>
      <right style="thin">
        <color rgb="FFFF0000"/>
      </right>
      <top style="double">
        <color rgb="FFFF0000"/>
      </top>
      <bottom style="double">
        <color rgb="FFFF0000"/>
      </bottom>
      <diagonal/>
    </border>
    <border>
      <left style="thin">
        <color rgb="FFFF0000"/>
      </left>
      <right style="thin">
        <color rgb="FFFF0000"/>
      </right>
      <top style="double">
        <color rgb="FFFF0000"/>
      </top>
      <bottom style="double">
        <color rgb="FFFF0000"/>
      </bottom>
      <diagonal/>
    </border>
    <border>
      <left style="thin">
        <color rgb="FFFF0000"/>
      </left>
      <right style="double">
        <color rgb="FFFF0000"/>
      </right>
      <top style="double">
        <color rgb="FFFF0000"/>
      </top>
      <bottom style="double">
        <color rgb="FFFF0000"/>
      </bottom>
      <diagonal/>
    </border>
    <border>
      <left style="thin">
        <color rgb="FFFF0000"/>
      </left>
      <right style="double">
        <color rgb="FFFF0000"/>
      </right>
      <top/>
      <bottom style="dotted">
        <color rgb="FFFF0000"/>
      </bottom>
      <diagonal/>
    </border>
    <border>
      <left/>
      <right style="thin">
        <color rgb="FFFF0000"/>
      </right>
      <top style="double">
        <color rgb="FFFF0000"/>
      </top>
      <bottom style="dotted">
        <color rgb="FFFF0000"/>
      </bottom>
      <diagonal/>
    </border>
    <border>
      <left/>
      <right style="thin">
        <color rgb="FFFF0000"/>
      </right>
      <top style="dotted">
        <color rgb="FFFF0000"/>
      </top>
      <bottom style="dotted">
        <color rgb="FFFF0000"/>
      </bottom>
      <diagonal/>
    </border>
    <border>
      <left/>
      <right style="thin">
        <color rgb="FFFF0000"/>
      </right>
      <top style="dotted">
        <color rgb="FFFF0000"/>
      </top>
      <bottom style="double">
        <color rgb="FFFF0000"/>
      </bottom>
      <diagonal/>
    </border>
    <border>
      <left/>
      <right style="thin">
        <color rgb="FFFF0000"/>
      </right>
      <top/>
      <bottom style="double">
        <color rgb="FFFF0000"/>
      </bottom>
      <diagonal/>
    </border>
    <border>
      <left style="double">
        <color rgb="FFFF0000"/>
      </left>
      <right style="thin">
        <color rgb="FFFF0000"/>
      </right>
      <top style="double">
        <color rgb="FFFF0000"/>
      </top>
      <bottom style="thin">
        <color rgb="FFFF0000"/>
      </bottom>
      <diagonal/>
    </border>
    <border>
      <left style="thin">
        <color rgb="FFFF0000"/>
      </left>
      <right style="double">
        <color rgb="FFFF0000"/>
      </right>
      <top style="double">
        <color rgb="FFFF0000"/>
      </top>
      <bottom style="thin">
        <color rgb="FFFF0000"/>
      </bottom>
      <diagonal/>
    </border>
    <border>
      <left style="double">
        <color rgb="FFFF0000"/>
      </left>
      <right/>
      <top style="double">
        <color rgb="FFFF0000"/>
      </top>
      <bottom/>
      <diagonal/>
    </border>
    <border>
      <left/>
      <right/>
      <top style="double">
        <color rgb="FFFF0000"/>
      </top>
      <bottom/>
      <diagonal/>
    </border>
    <border>
      <left style="double">
        <color rgb="FFFF0000"/>
      </left>
      <right/>
      <top/>
      <bottom/>
      <diagonal/>
    </border>
  </borders>
  <cellStyleXfs count="1">
    <xf numFmtId="0" fontId="0" fillId="0" borderId="0"/>
  </cellStyleXfs>
  <cellXfs count="45">
    <xf numFmtId="0" fontId="0" fillId="0" borderId="0" xfId="0"/>
    <xf numFmtId="0" fontId="3" fillId="0" borderId="0" xfId="0" applyFont="1" applyAlignment="1">
      <alignment horizontal="center" vertical="center"/>
    </xf>
    <xf numFmtId="0" fontId="3" fillId="0" borderId="0" xfId="0" applyFont="1" applyAlignment="1">
      <alignment horizontal="right" vertical="center"/>
    </xf>
    <xf numFmtId="4" fontId="3" fillId="0" borderId="1" xfId="0" applyNumberFormat="1" applyFont="1" applyBorder="1" applyAlignment="1">
      <alignment horizontal="center" vertical="center"/>
    </xf>
    <xf numFmtId="4" fontId="3" fillId="0" borderId="2" xfId="0" applyNumberFormat="1" applyFont="1" applyBorder="1" applyAlignment="1">
      <alignment horizontal="center" vertical="center"/>
    </xf>
    <xf numFmtId="4" fontId="3" fillId="0" borderId="3" xfId="0" applyNumberFormat="1" applyFont="1" applyBorder="1" applyAlignment="1">
      <alignment horizontal="center" vertical="center"/>
    </xf>
    <xf numFmtId="4" fontId="3" fillId="0" borderId="4" xfId="0" applyNumberFormat="1" applyFont="1" applyBorder="1" applyAlignment="1">
      <alignment horizontal="center" vertical="center"/>
    </xf>
    <xf numFmtId="0" fontId="3" fillId="0" borderId="5" xfId="0" applyFont="1" applyBorder="1" applyAlignment="1">
      <alignment horizontal="center" vertical="center"/>
    </xf>
    <xf numFmtId="4" fontId="3" fillId="0" borderId="6" xfId="0" applyNumberFormat="1" applyFont="1" applyBorder="1" applyAlignment="1">
      <alignment horizontal="center" vertical="center"/>
    </xf>
    <xf numFmtId="4" fontId="3" fillId="0" borderId="7" xfId="0" applyNumberFormat="1" applyFont="1" applyBorder="1" applyAlignment="1">
      <alignment horizontal="center" vertical="center"/>
    </xf>
    <xf numFmtId="0" fontId="3" fillId="0" borderId="8" xfId="0" applyFont="1" applyBorder="1" applyAlignment="1">
      <alignment horizontal="center" vertical="center"/>
    </xf>
    <xf numFmtId="4" fontId="3" fillId="0" borderId="9"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64" fontId="4" fillId="0" borderId="10" xfId="0" applyNumberFormat="1" applyFont="1" applyBorder="1" applyAlignment="1">
      <alignment horizontal="center" vertical="center"/>
    </xf>
    <xf numFmtId="4" fontId="5" fillId="0" borderId="20" xfId="0" applyNumberFormat="1" applyFont="1" applyBorder="1" applyAlignment="1">
      <alignment horizontal="center" vertical="center"/>
    </xf>
    <xf numFmtId="4" fontId="5" fillId="0" borderId="7" xfId="0" applyNumberFormat="1" applyFont="1" applyBorder="1" applyAlignment="1">
      <alignment horizontal="center" vertical="center"/>
    </xf>
    <xf numFmtId="2" fontId="4" fillId="3" borderId="0" xfId="0" applyNumberFormat="1" applyFont="1" applyFill="1" applyAlignment="1" applyProtection="1">
      <alignment horizontal="center" vertical="center"/>
      <protection locked="0"/>
    </xf>
    <xf numFmtId="4" fontId="4" fillId="3" borderId="21" xfId="0" applyNumberFormat="1" applyFont="1" applyFill="1" applyBorder="1" applyAlignment="1" applyProtection="1">
      <alignment horizontal="center" vertical="center"/>
      <protection locked="0"/>
    </xf>
    <xf numFmtId="4" fontId="4" fillId="3" borderId="3" xfId="0" applyNumberFormat="1" applyFont="1" applyFill="1" applyBorder="1" applyAlignment="1" applyProtection="1">
      <alignment horizontal="center" vertical="center"/>
      <protection locked="0"/>
    </xf>
    <xf numFmtId="4" fontId="4" fillId="3" borderId="22" xfId="0" applyNumberFormat="1" applyFont="1" applyFill="1" applyBorder="1" applyAlignment="1" applyProtection="1">
      <alignment horizontal="center" vertical="center"/>
      <protection locked="0"/>
    </xf>
    <xf numFmtId="4" fontId="4" fillId="3" borderId="23" xfId="0" applyNumberFormat="1" applyFont="1" applyFill="1" applyBorder="1" applyAlignment="1" applyProtection="1">
      <alignment horizontal="center" vertical="center"/>
      <protection locked="0"/>
    </xf>
    <xf numFmtId="4" fontId="4" fillId="3" borderId="24" xfId="0" applyNumberFormat="1" applyFont="1" applyFill="1" applyBorder="1" applyAlignment="1" applyProtection="1">
      <alignment horizontal="center" vertical="center"/>
      <protection locked="0"/>
    </xf>
    <xf numFmtId="1" fontId="5" fillId="3" borderId="20" xfId="0" applyNumberFormat="1" applyFont="1" applyFill="1" applyBorder="1" applyAlignment="1" applyProtection="1">
      <alignment horizontal="center" vertical="center"/>
      <protection locked="0"/>
    </xf>
    <xf numFmtId="4" fontId="5" fillId="3" borderId="10"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wrapText="1" indent="1"/>
    </xf>
    <xf numFmtId="0" fontId="0" fillId="0" borderId="0" xfId="0" applyAlignment="1">
      <alignment horizontal="left" vertical="center" wrapText="1" indent="1"/>
    </xf>
    <xf numFmtId="4" fontId="8" fillId="0" borderId="27" xfId="0" applyNumberFormat="1" applyFont="1" applyBorder="1" applyAlignment="1">
      <alignment horizontal="left" vertical="center" wrapText="1" indent="1"/>
    </xf>
    <xf numFmtId="4" fontId="8" fillId="0" borderId="28" xfId="0" applyNumberFormat="1" applyFont="1" applyBorder="1" applyAlignment="1">
      <alignment horizontal="left" vertical="center" wrapText="1" indent="1"/>
    </xf>
    <xf numFmtId="4" fontId="8" fillId="0" borderId="29" xfId="0" applyNumberFormat="1" applyFont="1" applyBorder="1" applyAlignment="1">
      <alignment horizontal="left" vertical="center" wrapText="1" indent="1"/>
    </xf>
    <xf numFmtId="4" fontId="8" fillId="0" borderId="0" xfId="0" applyNumberFormat="1" applyFont="1" applyAlignment="1">
      <alignment horizontal="left" vertical="center" wrapText="1" indent="1"/>
    </xf>
  </cellXfs>
  <cellStyles count="1">
    <cellStyle name="Normal" xfId="0" builtinId="0"/>
  </cellStyles>
  <dxfs count="4">
    <dxf>
      <font>
        <b/>
        <i val="0"/>
        <color rgb="FF009900"/>
      </font>
      <fill>
        <patternFill patternType="none">
          <bgColor indexed="65"/>
        </patternFill>
      </fill>
    </dxf>
    <dxf>
      <font>
        <b/>
        <i val="0"/>
        <color rgb="FFFF0000"/>
      </font>
    </dxf>
    <dxf>
      <font>
        <b/>
        <i val="0"/>
        <color rgb="FF00B050"/>
      </font>
      <fill>
        <patternFill>
          <bgColor theme="6" tint="0.39994506668294322"/>
        </patternFill>
      </fill>
    </dxf>
    <dxf>
      <font>
        <b/>
        <i val="0"/>
        <color rgb="FFFF0000"/>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9"/>
  <sheetViews>
    <sheetView showGridLines="0" showRowColHeaders="0" tabSelected="1" zoomScaleNormal="100" workbookViewId="0">
      <selection activeCell="C3" sqref="C3"/>
    </sheetView>
  </sheetViews>
  <sheetFormatPr defaultRowHeight="16.5" x14ac:dyDescent="0.3"/>
  <cols>
    <col min="1" max="1" width="3.625" style="33" customWidth="1"/>
    <col min="2" max="2" width="25.625" style="1" customWidth="1"/>
    <col min="3" max="3" width="10.625" style="1" customWidth="1"/>
    <col min="4" max="6" width="12.625" style="1" customWidth="1"/>
    <col min="7" max="16384" width="9" style="1"/>
  </cols>
  <sheetData>
    <row r="1" spans="2:6" ht="18" x14ac:dyDescent="0.3">
      <c r="B1" s="36" t="s">
        <v>1</v>
      </c>
      <c r="C1" s="36"/>
      <c r="D1" s="36"/>
      <c r="E1" s="36"/>
      <c r="F1" s="36"/>
    </row>
    <row r="2" spans="2:6" x14ac:dyDescent="0.3">
      <c r="B2" s="37" t="s">
        <v>0</v>
      </c>
      <c r="C2" s="38"/>
      <c r="D2" s="38"/>
      <c r="E2" s="38"/>
      <c r="F2" s="38"/>
    </row>
    <row r="3" spans="2:6" ht="18" thickBot="1" x14ac:dyDescent="0.35">
      <c r="B3" s="2" t="s">
        <v>20</v>
      </c>
      <c r="C3" s="25">
        <v>5</v>
      </c>
    </row>
    <row r="4" spans="2:6" ht="24.95" customHeight="1" thickTop="1" thickBot="1" x14ac:dyDescent="0.35">
      <c r="B4" s="18" t="s">
        <v>2</v>
      </c>
      <c r="C4" s="19" t="s">
        <v>3</v>
      </c>
      <c r="D4" s="20" t="s">
        <v>4</v>
      </c>
      <c r="E4" s="20" t="s">
        <v>5</v>
      </c>
      <c r="F4" s="21" t="s">
        <v>16</v>
      </c>
    </row>
    <row r="5" spans="2:6" ht="21.95" customHeight="1" thickTop="1" x14ac:dyDescent="0.3">
      <c r="B5" s="13" t="s">
        <v>6</v>
      </c>
      <c r="C5" s="26">
        <v>1.48</v>
      </c>
      <c r="D5" s="27">
        <v>10</v>
      </c>
      <c r="E5" s="5">
        <f>D5*(C5-1)</f>
        <v>4.8</v>
      </c>
      <c r="F5" s="6">
        <f>IF($C$13&lt;2,(1-$C$3/100)*D5,-E5)</f>
        <v>-4.8</v>
      </c>
    </row>
    <row r="6" spans="2:6" ht="21.95" customHeight="1" x14ac:dyDescent="0.3">
      <c r="B6" s="14" t="s">
        <v>7</v>
      </c>
      <c r="C6" s="28">
        <v>1.54</v>
      </c>
      <c r="D6" s="8">
        <f>IF(C6="",0,E5+D5)</f>
        <v>14.8</v>
      </c>
      <c r="E6" s="8">
        <f t="shared" ref="E6:E11" si="0">D6*(C6-1)</f>
        <v>7.9920000000000009</v>
      </c>
      <c r="F6" s="9">
        <f>IF($C$13&lt;3,(1-$C$3/100)*D6,-E6)</f>
        <v>14.06</v>
      </c>
    </row>
    <row r="7" spans="2:6" ht="21.95" customHeight="1" x14ac:dyDescent="0.3">
      <c r="B7" s="14" t="s">
        <v>8</v>
      </c>
      <c r="C7" s="28">
        <v>1.57</v>
      </c>
      <c r="D7" s="8">
        <f>IF(C7="",0,SUM(E5:E6)+D5)</f>
        <v>22.792000000000002</v>
      </c>
      <c r="E7" s="8">
        <f t="shared" si="0"/>
        <v>12.991440000000003</v>
      </c>
      <c r="F7" s="9">
        <f>IF($C$13&lt;4,(1-$C$3/100)*D7,-E7)</f>
        <v>21.6524</v>
      </c>
    </row>
    <row r="8" spans="2:6" ht="21.95" customHeight="1" x14ac:dyDescent="0.3">
      <c r="B8" s="14" t="s">
        <v>9</v>
      </c>
      <c r="C8" s="28"/>
      <c r="D8" s="8">
        <f>IF(C8="",0,SUM(E5:E7)+D5)</f>
        <v>0</v>
      </c>
      <c r="E8" s="8">
        <f t="shared" si="0"/>
        <v>0</v>
      </c>
      <c r="F8" s="9">
        <f>IF($C$13&lt;5,(1-$C$3/100)*D8,-E8)</f>
        <v>0</v>
      </c>
    </row>
    <row r="9" spans="2:6" ht="21.95" customHeight="1" x14ac:dyDescent="0.3">
      <c r="B9" s="14" t="s">
        <v>10</v>
      </c>
      <c r="C9" s="28"/>
      <c r="D9" s="8">
        <f>IF(C9="",0,SUM(E5:E8)+D5)</f>
        <v>0</v>
      </c>
      <c r="E9" s="8">
        <f t="shared" si="0"/>
        <v>0</v>
      </c>
      <c r="F9" s="9">
        <f>IF($C$13&lt;6,(1-$C$3/100)*D9,-E9)</f>
        <v>0</v>
      </c>
    </row>
    <row r="10" spans="2:6" ht="21.95" customHeight="1" thickBot="1" x14ac:dyDescent="0.35">
      <c r="B10" s="15" t="s">
        <v>11</v>
      </c>
      <c r="C10" s="29"/>
      <c r="D10" s="11">
        <f>IF(C10="",0,SUM(E5:E9)+D5)</f>
        <v>0</v>
      </c>
      <c r="E10" s="11">
        <f t="shared" si="0"/>
        <v>0</v>
      </c>
      <c r="F10" s="12">
        <f>IF($C$13&lt;7,(1-$C$3/100)*D10,-E10)</f>
        <v>0</v>
      </c>
    </row>
    <row r="11" spans="2:6" ht="21.95" customHeight="1" thickTop="1" thickBot="1" x14ac:dyDescent="0.35">
      <c r="B11" s="16" t="s">
        <v>12</v>
      </c>
      <c r="C11" s="30">
        <v>1.2</v>
      </c>
      <c r="D11" s="3">
        <f>IF(C11="",0,SUM(E5:E10))</f>
        <v>25.783440000000006</v>
      </c>
      <c r="E11" s="3">
        <f t="shared" si="0"/>
        <v>5.1566879999999999</v>
      </c>
      <c r="F11" s="4">
        <f>IF($C$14="Y",(1-$C$3/100)*D11,IF($C$14="N",-E11,0))</f>
        <v>-5.1566879999999999</v>
      </c>
    </row>
    <row r="12" spans="2:6" ht="24.95" customHeight="1" thickTop="1" x14ac:dyDescent="0.3">
      <c r="B12" s="34" t="s">
        <v>21</v>
      </c>
      <c r="C12" s="35"/>
      <c r="D12" s="41" t="s">
        <v>24</v>
      </c>
      <c r="E12" s="42"/>
      <c r="F12" s="42"/>
    </row>
    <row r="13" spans="2:6" ht="21.95" customHeight="1" x14ac:dyDescent="0.3">
      <c r="B13" s="17" t="s">
        <v>13</v>
      </c>
      <c r="C13" s="31">
        <v>2</v>
      </c>
      <c r="D13" s="43"/>
      <c r="E13" s="44"/>
      <c r="F13" s="44"/>
    </row>
    <row r="14" spans="2:6" ht="21.95" customHeight="1" thickBot="1" x14ac:dyDescent="0.35">
      <c r="B14" s="10" t="s">
        <v>14</v>
      </c>
      <c r="C14" s="32" t="s">
        <v>22</v>
      </c>
      <c r="D14" s="43"/>
      <c r="E14" s="44"/>
      <c r="F14" s="44"/>
    </row>
    <row r="15" spans="2:6" ht="24.95" customHeight="1" thickTop="1" x14ac:dyDescent="0.3">
      <c r="B15" s="34" t="s">
        <v>17</v>
      </c>
      <c r="C15" s="35"/>
      <c r="D15" s="43"/>
      <c r="E15" s="44"/>
      <c r="F15" s="44"/>
    </row>
    <row r="16" spans="2:6" ht="21.95" customHeight="1" x14ac:dyDescent="0.3">
      <c r="B16" s="17" t="s">
        <v>18</v>
      </c>
      <c r="C16" s="23">
        <f>SUM(E5:E11)</f>
        <v>30.940128000000005</v>
      </c>
      <c r="D16" s="43"/>
      <c r="E16" s="44"/>
      <c r="F16" s="44"/>
    </row>
    <row r="17" spans="2:6" ht="21.95" customHeight="1" x14ac:dyDescent="0.3">
      <c r="B17" s="7" t="s">
        <v>19</v>
      </c>
      <c r="C17" s="24">
        <f>SUM(F5:F11)</f>
        <v>25.755712000000003</v>
      </c>
      <c r="D17" s="43"/>
      <c r="E17" s="44"/>
      <c r="F17" s="44"/>
    </row>
    <row r="18" spans="2:6" ht="21.95" customHeight="1" thickBot="1" x14ac:dyDescent="0.35">
      <c r="B18" s="10" t="s">
        <v>15</v>
      </c>
      <c r="C18" s="22">
        <f>C17*100/C16</f>
        <v>83.243715087410109</v>
      </c>
      <c r="D18" s="43"/>
      <c r="E18" s="44"/>
      <c r="F18" s="44"/>
    </row>
    <row r="19" spans="2:6" ht="153.75" customHeight="1" thickTop="1" x14ac:dyDescent="0.3">
      <c r="B19" s="39" t="s">
        <v>23</v>
      </c>
      <c r="C19" s="40"/>
      <c r="D19" s="40"/>
      <c r="E19" s="40"/>
      <c r="F19" s="40"/>
    </row>
  </sheetData>
  <sheetProtection sheet="1" objects="1" scenarios="1"/>
  <mergeCells count="6">
    <mergeCell ref="B12:C12"/>
    <mergeCell ref="B15:C15"/>
    <mergeCell ref="B1:F1"/>
    <mergeCell ref="B2:F2"/>
    <mergeCell ref="B19:F19"/>
    <mergeCell ref="D12:F18"/>
  </mergeCells>
  <conditionalFormatting sqref="F5:F11 C17">
    <cfRule type="cellIs" dxfId="3" priority="3" stopIfTrue="1" operator="lessThan">
      <formula>0</formula>
    </cfRule>
    <cfRule type="cellIs" dxfId="2" priority="4" stopIfTrue="1" operator="greaterThan">
      <formula>0</formula>
    </cfRule>
  </conditionalFormatting>
  <conditionalFormatting sqref="C17 F5:F11">
    <cfRule type="cellIs" dxfId="1" priority="1" stopIfTrue="1" operator="lessThan">
      <formula>0</formula>
    </cfRule>
    <cfRule type="cellIs" dxfId="0" priority="2" stopIfTrue="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Martingale</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froment</dc:creator>
  <cp:lastModifiedBy>Rvasi</cp:lastModifiedBy>
  <dcterms:created xsi:type="dcterms:W3CDTF">2010-12-28T18:26:58Z</dcterms:created>
  <dcterms:modified xsi:type="dcterms:W3CDTF">2020-04-20T05:41:52Z</dcterms:modified>
</cp:coreProperties>
</file>